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<sst xmlns="http://schemas.openxmlformats.org/spreadsheetml/2006/main" count="48" uniqueCount="43">
  <si>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</si>
  <si>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</si>
  <si>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</si>
  <si>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</si>
  <si>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</si>
  <si>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</si>
  <si>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</si>
  <si>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</si>
  <si>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>итого израсходованно за 1е полугодие 2014г</t>
  </si>
  <si>
    <t xml:space="preserve"> </t>
  </si>
  <si>
    <t>ИТОГО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</si>
  <si>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</si>
  <si>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</si>
  <si>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</si>
  <si>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</si>
  <si>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</si>
  <si>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</si>
  <si>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</si>
  <si>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</si>
  <si>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</si>
  <si>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Остаток ден. средств на по плану 01.07.14г </t>
  </si>
  <si>
    <t xml:space="preserve">Налог 1% </t>
  </si>
  <si>
    <t>руб</t>
  </si>
  <si>
    <t xml:space="preserve">РИЦ  4,4% 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</si>
  <si>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</si>
  <si>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</si>
  <si>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</si>
  <si>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РКЦ</t>
  </si>
  <si>
    <t>Февраль  - Июнь 2014 года тариф 6,31</t>
  </si>
  <si>
    <t>Итого за 5 мес.</t>
  </si>
  <si>
    <t xml:space="preserve">Февраль </t>
  </si>
  <si>
    <t>Март</t>
  </si>
  <si>
    <t>Апрель</t>
  </si>
  <si>
    <t>Май</t>
  </si>
  <si>
    <t>Июнь</t>
  </si>
  <si>
    <t>ул.Кооперативная  д.7</t>
  </si>
  <si>
    <t>Управление управляющей организацией</t>
  </si>
  <si>
    <t>Косметический ремонт подъездов(побелка,покраска)</t>
  </si>
  <si>
    <t xml:space="preserve">Начислено ООО "РИЦ-Регион" за 5 месяцев : </t>
  </si>
  <si>
    <t>Отчет управляющей компании</t>
  </si>
  <si>
    <t>Прочистка и проверка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</si>
  <si>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вентиляции,дымоудаления,электрических устройств,ремонт и укрепление входных дверей</t>
  </si>
  <si>
    <t xml:space="preserve">Долг населения на 01 июля  2014 года 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</si>
</sst>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2" fontId="8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H52" sqref="H52"/>
    </sheetView>
  </sheetViews>
  <sheetFormatPr defaultColWidth="9.140625" defaultRowHeight="15"/>
  <cols>
    <col min="1" max="1" width="9.28125" style="0" customWidth="1"/>
    <col min="2" max="2" width="45.140625" style="0" customWidth="1"/>
    <col min="3" max="3" width="10.421875" style="0" customWidth="1"/>
    <col min="4" max="4" width="12.140625" style="0" customWidth="1"/>
    <col min="5" max="5" width="12.28125" style="0" customWidth="1"/>
    <col min="6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8.75">
      <c r="A4" s="2"/>
    </row>
    <row r="5" spans="1:14" ht="18.75">
      <c r="A5" s="26" t="s">
        <v>28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27" t="s">
        <v>1</v>
      </c>
      <c r="B7" s="28" t="s">
        <v>2</v>
      </c>
      <c r="C7" s="28" t="s">
        <v>3</v>
      </c>
      <c r="D7" s="28"/>
      <c r="E7" s="28"/>
      <c r="F7" s="28"/>
      <c r="G7" s="28"/>
      <c r="H7" s="28" t="s">
        <v>19</v>
      </c>
      <c r="I7" s="28"/>
      <c r="J7" s="28"/>
      <c r="K7" s="28"/>
      <c r="L7" s="28"/>
      <c r="M7" s="28"/>
      <c r="N7" s="28"/>
      <c r="O7" s="6"/>
    </row>
    <row r="8" spans="1:14" ht="111" thickBot="1">
      <c r="A8" s="27"/>
      <c r="B8" s="28"/>
      <c r="C8" s="7" t="s">
        <v>4</v>
      </c>
      <c r="D8" s="7" t="s">
        <v>5</v>
      </c>
      <c r="E8" s="7" t="s">
        <v>6</v>
      </c>
      <c r="F8" s="7" t="s">
        <v>7</v>
      </c>
      <c r="G8" s="7" t="s">
        <v>29</v>
      </c>
      <c r="H8" s="7" t="s">
        <v>30</v>
      </c>
      <c r="I8" s="7" t="s">
        <v>31</v>
      </c>
      <c r="J8" s="7" t="s">
        <v>32</v>
      </c>
      <c r="K8" s="7" t="s">
        <v>33</v>
      </c>
      <c r="L8" s="7" t="s">
        <v>34</v>
      </c>
      <c r="M8" s="7" t="s">
        <v>8</v>
      </c>
      <c r="N8" s="7" t="s">
        <v>20</v>
      </c>
    </row>
    <row r="9" spans="1:14" ht="16.5" thickBot="1">
      <c r="A9" s="3">
        <v>1</v>
      </c>
      <c r="B9" s="8" t="s">
        <v>36</v>
      </c>
      <c r="C9" s="9">
        <v>0</v>
      </c>
      <c r="D9" s="19">
        <v>1.3</v>
      </c>
      <c r="E9" s="20">
        <v>626.82</v>
      </c>
      <c r="F9" s="10">
        <f>E9*D9</f>
        <v>814.8660000000001</v>
      </c>
      <c r="G9" s="10">
        <f>F9*5</f>
        <v>4074.3300000000004</v>
      </c>
      <c r="H9" s="11">
        <f>E9*D9</f>
        <v>814.8660000000001</v>
      </c>
      <c r="I9" s="11">
        <f>E9*D9</f>
        <v>814.8660000000001</v>
      </c>
      <c r="J9" s="11">
        <f>E9*D9</f>
        <v>814.8660000000001</v>
      </c>
      <c r="K9" s="11">
        <f aca="true" t="shared" si="0" ref="K9:K14">E9*D9</f>
        <v>814.8660000000001</v>
      </c>
      <c r="L9" s="11">
        <f>E9*D9</f>
        <v>814.8660000000001</v>
      </c>
      <c r="M9" s="10">
        <f aca="true" t="shared" si="1" ref="M9:M16">SUM(H9:L9)</f>
        <v>4074.3300000000004</v>
      </c>
      <c r="N9" s="10">
        <f>C9+G9-M9</f>
        <v>0</v>
      </c>
    </row>
    <row r="10" spans="1:14" ht="32.25" thickBot="1">
      <c r="A10" s="3">
        <v>2</v>
      </c>
      <c r="B10" s="8" t="s">
        <v>40</v>
      </c>
      <c r="C10" s="9">
        <v>0</v>
      </c>
      <c r="D10" s="19">
        <v>0.63</v>
      </c>
      <c r="E10" s="20">
        <v>626.82</v>
      </c>
      <c r="F10" s="10">
        <f aca="true" t="shared" si="2" ref="F10:F16">E10*D10</f>
        <v>394.89660000000003</v>
      </c>
      <c r="G10" s="10">
        <f aca="true" t="shared" si="3" ref="G10:G16">F10*5</f>
        <v>1974.4830000000002</v>
      </c>
      <c r="H10" s="11"/>
      <c r="I10" s="11"/>
      <c r="J10" s="11"/>
      <c r="K10" s="11"/>
      <c r="L10" s="11"/>
      <c r="M10" s="10">
        <f t="shared" si="1"/>
        <v>0</v>
      </c>
      <c r="N10" s="10">
        <f aca="true" t="shared" si="4" ref="N10:N16">C10+G10-M10</f>
        <v>1974.4830000000002</v>
      </c>
    </row>
    <row r="11" spans="1:14" ht="95.25" thickBot="1">
      <c r="A11" s="3">
        <v>3</v>
      </c>
      <c r="B11" s="8" t="s">
        <v>41</v>
      </c>
      <c r="C11" s="9">
        <v>0</v>
      </c>
      <c r="D11" s="19">
        <v>0.76</v>
      </c>
      <c r="E11" s="20">
        <v>626.82</v>
      </c>
      <c r="F11" s="10">
        <f t="shared" si="2"/>
        <v>476.38320000000004</v>
      </c>
      <c r="G11" s="10">
        <f t="shared" si="3"/>
        <v>2381.916</v>
      </c>
      <c r="H11" s="11">
        <f>E11*D11</f>
        <v>476.38320000000004</v>
      </c>
      <c r="I11" s="11">
        <f>E11*D11</f>
        <v>476.38320000000004</v>
      </c>
      <c r="J11" s="11">
        <f>E11*D11</f>
        <v>476.38320000000004</v>
      </c>
      <c r="K11" s="11">
        <f t="shared" si="0"/>
        <v>476.38320000000004</v>
      </c>
      <c r="L11" s="11">
        <f>E11*D11</f>
        <v>476.38320000000004</v>
      </c>
      <c r="M11" s="10">
        <f t="shared" si="1"/>
        <v>2381.916</v>
      </c>
      <c r="N11" s="10">
        <f t="shared" si="4"/>
        <v>0</v>
      </c>
    </row>
    <row r="12" spans="1:14" ht="16.5" thickBot="1">
      <c r="A12" s="3">
        <v>4</v>
      </c>
      <c r="B12" s="8" t="s">
        <v>14</v>
      </c>
      <c r="C12" s="9">
        <v>0</v>
      </c>
      <c r="D12" s="19">
        <v>1.61</v>
      </c>
      <c r="E12" s="20">
        <v>626.82</v>
      </c>
      <c r="F12" s="10">
        <f t="shared" si="2"/>
        <v>1009.1802000000001</v>
      </c>
      <c r="G12" s="10">
        <f t="shared" si="3"/>
        <v>5045.901000000001</v>
      </c>
      <c r="H12" s="11">
        <f>E12*D12</f>
        <v>1009.1802000000001</v>
      </c>
      <c r="I12" s="11">
        <f>E12*D12</f>
        <v>1009.1802000000001</v>
      </c>
      <c r="J12" s="11">
        <f>E12*D12</f>
        <v>1009.1802000000001</v>
      </c>
      <c r="K12" s="11">
        <f t="shared" si="0"/>
        <v>1009.1802000000001</v>
      </c>
      <c r="L12" s="11">
        <f>E12*D12</f>
        <v>1009.1802000000001</v>
      </c>
      <c r="M12" s="10">
        <f t="shared" si="1"/>
        <v>5045.901000000001</v>
      </c>
      <c r="N12" s="10">
        <f t="shared" si="4"/>
        <v>0</v>
      </c>
    </row>
    <row r="13" spans="1:14" ht="32.25" thickBot="1">
      <c r="A13" s="3">
        <v>5</v>
      </c>
      <c r="B13" s="8" t="s">
        <v>12</v>
      </c>
      <c r="C13" s="9">
        <v>0</v>
      </c>
      <c r="D13" s="19">
        <v>0.16</v>
      </c>
      <c r="E13" s="20">
        <v>626.82</v>
      </c>
      <c r="F13" s="10">
        <f t="shared" si="2"/>
        <v>100.2912</v>
      </c>
      <c r="G13" s="10">
        <f t="shared" si="3"/>
        <v>501.456</v>
      </c>
      <c r="H13" s="11">
        <f>E13*D13</f>
        <v>100.2912</v>
      </c>
      <c r="I13" s="11">
        <f>E13*D13</f>
        <v>100.2912</v>
      </c>
      <c r="J13" s="11">
        <f>E13*D13</f>
        <v>100.2912</v>
      </c>
      <c r="K13" s="11">
        <f>E13*D13</f>
        <v>100.2912</v>
      </c>
      <c r="L13" s="11">
        <f>E13*D13</f>
        <v>100.2912</v>
      </c>
      <c r="M13" s="10">
        <f t="shared" si="1"/>
        <v>501.456</v>
      </c>
      <c r="N13" s="10">
        <f t="shared" si="4"/>
        <v>0</v>
      </c>
    </row>
    <row r="14" spans="1:17" ht="16.5" thickBot="1">
      <c r="A14" s="3">
        <v>6</v>
      </c>
      <c r="B14" s="8" t="s">
        <v>11</v>
      </c>
      <c r="C14" s="9">
        <v>0</v>
      </c>
      <c r="D14" s="19">
        <v>1.28</v>
      </c>
      <c r="E14" s="20">
        <v>626.82</v>
      </c>
      <c r="F14" s="10">
        <f t="shared" si="2"/>
        <v>802.3296</v>
      </c>
      <c r="G14" s="10">
        <f t="shared" si="3"/>
        <v>4011.648</v>
      </c>
      <c r="H14" s="11">
        <f>E14*D14</f>
        <v>802.3296</v>
      </c>
      <c r="I14" s="11">
        <f>E14*D14</f>
        <v>802.3296</v>
      </c>
      <c r="J14" s="11">
        <f>E14*D14</f>
        <v>802.3296</v>
      </c>
      <c r="K14" s="11">
        <f t="shared" si="0"/>
        <v>802.3296</v>
      </c>
      <c r="L14" s="11">
        <f>E14*D14</f>
        <v>802.3296</v>
      </c>
      <c r="M14" s="10">
        <f t="shared" si="1"/>
        <v>4011.648</v>
      </c>
      <c r="N14" s="10">
        <f t="shared" si="4"/>
        <v>0</v>
      </c>
      <c r="Q14" t="s">
        <v>9</v>
      </c>
    </row>
    <row r="15" spans="1:14" ht="32.25" thickBot="1">
      <c r="A15" s="3">
        <v>7</v>
      </c>
      <c r="B15" s="8" t="s">
        <v>37</v>
      </c>
      <c r="C15" s="9">
        <v>0</v>
      </c>
      <c r="D15" s="19">
        <v>0.42</v>
      </c>
      <c r="E15" s="20">
        <v>626.82</v>
      </c>
      <c r="F15" s="10">
        <f t="shared" si="2"/>
        <v>263.2644</v>
      </c>
      <c r="G15" s="10">
        <f t="shared" si="3"/>
        <v>1316.3220000000001</v>
      </c>
      <c r="H15" s="11"/>
      <c r="I15" s="11"/>
      <c r="J15" s="11"/>
      <c r="K15" s="11"/>
      <c r="L15" s="11"/>
      <c r="M15" s="10">
        <f t="shared" si="1"/>
        <v>0</v>
      </c>
      <c r="N15" s="10">
        <f t="shared" si="4"/>
        <v>1316.3220000000001</v>
      </c>
    </row>
    <row r="16" spans="1:14" ht="16.5" thickBot="1">
      <c r="A16" s="3">
        <v>8</v>
      </c>
      <c r="B16" s="8" t="s">
        <v>13</v>
      </c>
      <c r="C16" s="9">
        <v>0</v>
      </c>
      <c r="D16" s="19">
        <v>0.15</v>
      </c>
      <c r="E16" s="20">
        <v>626.82</v>
      </c>
      <c r="F16" s="10">
        <f t="shared" si="2"/>
        <v>94.02300000000001</v>
      </c>
      <c r="G16" s="10">
        <f t="shared" si="3"/>
        <v>470.11500000000007</v>
      </c>
      <c r="H16" s="11">
        <f>E16*D16</f>
        <v>94.02300000000001</v>
      </c>
      <c r="I16" s="11">
        <f>E16*D16</f>
        <v>94.02300000000001</v>
      </c>
      <c r="J16" s="11">
        <f>E16*D16</f>
        <v>94.02300000000001</v>
      </c>
      <c r="K16" s="11">
        <f>E16*D16</f>
        <v>94.02300000000001</v>
      </c>
      <c r="L16" s="11">
        <f>E16*D16</f>
        <v>94.02300000000001</v>
      </c>
      <c r="M16" s="10">
        <f t="shared" si="1"/>
        <v>470.11500000000007</v>
      </c>
      <c r="N16" s="10">
        <f t="shared" si="4"/>
        <v>0</v>
      </c>
    </row>
    <row r="17" spans="1:14" ht="16.5" thickBot="1">
      <c r="A17" s="3">
        <v>9</v>
      </c>
      <c r="B17" s="12" t="s">
        <v>10</v>
      </c>
      <c r="C17" s="9">
        <v>0</v>
      </c>
      <c r="D17" s="19">
        <f>SUM(D9:D16)</f>
        <v>6.310000000000001</v>
      </c>
      <c r="E17" s="21"/>
      <c r="F17" s="10">
        <f>SUM(F9:F16)</f>
        <v>3955.2342000000003</v>
      </c>
      <c r="G17" s="10">
        <f>SUM(G9:G16)</f>
        <v>19776.171000000002</v>
      </c>
      <c r="H17" s="11">
        <f aca="true" t="shared" si="5" ref="H17:M17">SUM(H9:H16)</f>
        <v>3297.0732000000007</v>
      </c>
      <c r="I17" s="11">
        <f t="shared" si="5"/>
        <v>3297.0732000000007</v>
      </c>
      <c r="J17" s="11">
        <f t="shared" si="5"/>
        <v>3297.0732000000007</v>
      </c>
      <c r="K17" s="11">
        <f t="shared" si="5"/>
        <v>3297.0732000000007</v>
      </c>
      <c r="L17" s="11">
        <f t="shared" si="5"/>
        <v>3297.0732000000007</v>
      </c>
      <c r="M17" s="11">
        <f t="shared" si="5"/>
        <v>16485.366</v>
      </c>
      <c r="N17" s="10">
        <f>SUM(N9:N16)</f>
        <v>3290.8050000000003</v>
      </c>
    </row>
    <row r="18" spans="1:15" ht="15.75">
      <c r="A18" s="4"/>
      <c r="B18" s="13"/>
      <c r="C18" s="14"/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7"/>
      <c r="O18" s="6"/>
    </row>
    <row r="19" spans="1:15" ht="15.75">
      <c r="A19" s="4"/>
      <c r="B19" s="13"/>
      <c r="C19" s="14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6"/>
    </row>
    <row r="20" spans="1:15" ht="18.75">
      <c r="A20" s="2"/>
      <c r="B20" s="18" t="s">
        <v>38</v>
      </c>
      <c r="C20" s="23">
        <f>C64</f>
        <v>19776.2</v>
      </c>
      <c r="D20" s="6" t="s">
        <v>22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6" t="s">
        <v>24</v>
      </c>
      <c r="C21" s="6">
        <f>D64</f>
        <v>16505.47</v>
      </c>
      <c r="D21" s="6" t="s">
        <v>22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 t="s">
        <v>42</v>
      </c>
      <c r="C22" s="6">
        <f>E64</f>
        <v>3270.73</v>
      </c>
      <c r="D22" s="6" t="s">
        <v>22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6" t="s">
        <v>25</v>
      </c>
      <c r="C23" s="23">
        <f>M17</f>
        <v>16485.366</v>
      </c>
      <c r="D23" t="s">
        <v>22</v>
      </c>
    </row>
    <row r="24" spans="2:4" ht="15.75">
      <c r="B24" s="6" t="s">
        <v>23</v>
      </c>
      <c r="C24">
        <f>D64*0.044</f>
        <v>726.24068</v>
      </c>
      <c r="D24" t="s">
        <v>22</v>
      </c>
    </row>
    <row r="25" spans="2:4" ht="15.75">
      <c r="B25" s="6" t="s">
        <v>21</v>
      </c>
      <c r="C25">
        <f>D64*0.01</f>
        <v>165.05470000000003</v>
      </c>
      <c r="D25" t="s">
        <v>22</v>
      </c>
    </row>
    <row r="28" spans="2:3" ht="15">
      <c r="B28" t="s">
        <v>26</v>
      </c>
      <c r="C28" s="24">
        <f>N17</f>
        <v>3290.8050000000003</v>
      </c>
    </row>
    <row r="31" spans="2:3" ht="15">
      <c r="B31" t="s">
        <v>27</v>
      </c>
      <c r="C31" s="24">
        <f>G17-C64</f>
        <v>-0.02899999999863212</v>
      </c>
    </row>
    <row r="47" spans="2:5" ht="15">
      <c r="B47" s="22" t="s">
        <v>18</v>
      </c>
      <c r="C47" s="22" t="s">
        <v>16</v>
      </c>
      <c r="D47" s="22" t="s">
        <v>15</v>
      </c>
      <c r="E47" s="22" t="s">
        <v>17</v>
      </c>
    </row>
    <row r="48" spans="2:5" ht="15">
      <c r="B48" s="22">
        <v>41</v>
      </c>
      <c r="C48" s="22">
        <v>1293.55</v>
      </c>
      <c r="D48" s="22">
        <v>1293.55</v>
      </c>
      <c r="E48" s="22">
        <f>C48-D48</f>
        <v>0</v>
      </c>
    </row>
    <row r="49" spans="2:5" ht="15">
      <c r="B49" s="22">
        <v>50</v>
      </c>
      <c r="C49" s="22">
        <v>1577.5</v>
      </c>
      <c r="D49" s="22">
        <v>1577.5</v>
      </c>
      <c r="E49" s="22">
        <f aca="true" t="shared" si="6" ref="E49:E63">C49-D49</f>
        <v>0</v>
      </c>
    </row>
    <row r="50" spans="2:5" ht="15">
      <c r="B50" s="22">
        <v>31</v>
      </c>
      <c r="C50" s="22">
        <v>978.05</v>
      </c>
      <c r="D50" s="22">
        <v>978.05</v>
      </c>
      <c r="E50" s="22">
        <f t="shared" si="6"/>
        <v>0</v>
      </c>
    </row>
    <row r="51" spans="2:5" ht="15">
      <c r="B51" s="22">
        <v>31</v>
      </c>
      <c r="C51" s="22">
        <v>978.05</v>
      </c>
      <c r="D51" s="22">
        <v>586.83</v>
      </c>
      <c r="E51" s="22">
        <f t="shared" si="6"/>
        <v>391.2199999999999</v>
      </c>
    </row>
    <row r="52" spans="2:5" ht="15">
      <c r="B52" s="22">
        <v>56.7</v>
      </c>
      <c r="C52" s="22">
        <v>1788.9</v>
      </c>
      <c r="D52" s="22">
        <v>1788.9</v>
      </c>
      <c r="E52" s="22">
        <f t="shared" si="6"/>
        <v>0</v>
      </c>
    </row>
    <row r="53" spans="2:5" ht="15">
      <c r="B53" s="22">
        <v>41.04</v>
      </c>
      <c r="C53" s="22">
        <v>1294.8</v>
      </c>
      <c r="D53" s="22">
        <v>1294.8</v>
      </c>
      <c r="E53" s="22">
        <f t="shared" si="6"/>
        <v>0</v>
      </c>
    </row>
    <row r="54" spans="2:5" ht="15">
      <c r="B54" s="22">
        <v>31</v>
      </c>
      <c r="C54" s="22">
        <v>978.05</v>
      </c>
      <c r="D54" s="22"/>
      <c r="E54" s="22">
        <f t="shared" si="6"/>
        <v>978.05</v>
      </c>
    </row>
    <row r="55" spans="2:5" ht="15">
      <c r="B55" s="22">
        <v>41.41</v>
      </c>
      <c r="C55" s="22">
        <v>1306.5</v>
      </c>
      <c r="D55" s="22">
        <v>1306.5</v>
      </c>
      <c r="E55" s="22">
        <f t="shared" si="6"/>
        <v>0</v>
      </c>
    </row>
    <row r="56" spans="2:5" ht="15">
      <c r="B56" s="22">
        <v>50</v>
      </c>
      <c r="C56" s="22">
        <v>1577.5</v>
      </c>
      <c r="D56" s="22">
        <v>1262</v>
      </c>
      <c r="E56" s="22">
        <f t="shared" si="6"/>
        <v>315.5</v>
      </c>
    </row>
    <row r="57" spans="2:5" ht="15">
      <c r="B57" s="22">
        <v>44.67</v>
      </c>
      <c r="C57" s="22">
        <v>1409.35</v>
      </c>
      <c r="D57" s="22">
        <v>845.61</v>
      </c>
      <c r="E57" s="22">
        <f t="shared" si="6"/>
        <v>563.7399999999999</v>
      </c>
    </row>
    <row r="58" spans="2:5" ht="15">
      <c r="B58" s="22">
        <v>26</v>
      </c>
      <c r="C58" s="22">
        <v>820.3</v>
      </c>
      <c r="D58" s="22">
        <v>656.24</v>
      </c>
      <c r="E58" s="22">
        <f t="shared" si="6"/>
        <v>164.05999999999995</v>
      </c>
    </row>
    <row r="59" spans="2:5" ht="15">
      <c r="B59" s="22">
        <v>40</v>
      </c>
      <c r="C59" s="22">
        <v>1262</v>
      </c>
      <c r="D59" s="22">
        <v>1009.6</v>
      </c>
      <c r="E59" s="22">
        <f t="shared" si="6"/>
        <v>252.39999999999998</v>
      </c>
    </row>
    <row r="60" spans="2:5" ht="15">
      <c r="B60" s="22">
        <v>48</v>
      </c>
      <c r="C60" s="22">
        <v>1514.4</v>
      </c>
      <c r="D60" s="22">
        <v>1211.52</v>
      </c>
      <c r="E60" s="22">
        <f t="shared" si="6"/>
        <v>302.8800000000001</v>
      </c>
    </row>
    <row r="61" spans="2:5" ht="15">
      <c r="B61" s="22">
        <v>12</v>
      </c>
      <c r="C61" s="22">
        <v>378.6</v>
      </c>
      <c r="D61" s="22">
        <v>378.6</v>
      </c>
      <c r="E61" s="22">
        <f t="shared" si="6"/>
        <v>0</v>
      </c>
    </row>
    <row r="62" spans="2:5" ht="15">
      <c r="B62" s="22">
        <v>48</v>
      </c>
      <c r="C62" s="22">
        <v>1514.4</v>
      </c>
      <c r="D62" s="22">
        <v>1211.52</v>
      </c>
      <c r="E62" s="22">
        <f t="shared" si="6"/>
        <v>302.8800000000001</v>
      </c>
    </row>
    <row r="63" spans="2:5" ht="15">
      <c r="B63" s="22">
        <v>35</v>
      </c>
      <c r="C63" s="22">
        <v>1104.25</v>
      </c>
      <c r="D63" s="22">
        <v>1104.25</v>
      </c>
      <c r="E63" s="22">
        <f t="shared" si="6"/>
        <v>0</v>
      </c>
    </row>
    <row r="64" spans="2:5" ht="15">
      <c r="B64" s="22">
        <f>SUM(B48:B63)</f>
        <v>626.8199999999999</v>
      </c>
      <c r="C64" s="22">
        <f>SUM(C48:C63)</f>
        <v>19776.2</v>
      </c>
      <c r="D64" s="22">
        <f>SUM(D48:D63)</f>
        <v>16505.47</v>
      </c>
      <c r="E64" s="22">
        <f>SUM(E48:E63)</f>
        <v>3270.73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2015-02-13T06:49:22Z</cp:lastPrinted>
  <dcterms:created xsi:type="dcterms:W3CDTF">2015-02-03T11:32:08Z</dcterms:created>
  <dcterms:modified xsi:type="dcterms:W3CDTF">2015-02-13T06:50:03Z</dcterms:modified>
  <cp:category/>
  <cp:version/>
  <cp:contentType/>
  <cp:contentStatus/>
</cp:coreProperties>
</file>